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arin\Desktop\CSFP TRAINING\"/>
    </mc:Choice>
  </mc:AlternateContent>
  <xr:revisionPtr revIDLastSave="0" documentId="13_ncr:1_{0AFEACC7-C795-4970-9727-1D7A3F0C4E1A}" xr6:coauthVersionLast="47" xr6:coauthVersionMax="47" xr10:uidLastSave="{00000000-0000-0000-0000-000000000000}"/>
  <bookViews>
    <workbookView xWindow="-28920" yWindow="-120" windowWidth="29040" windowHeight="15840" xr2:uid="{90B3C4D9-6143-4D8F-B7B0-527F3B30C9FF}"/>
  </bookViews>
  <sheets>
    <sheet name="Income Levels" sheetId="1" r:id="rId1"/>
    <sheet name="FEDERAL" sheetId="6" r:id="rId2"/>
    <sheet name="TEFFAP Chart" sheetId="2" r:id="rId3"/>
    <sheet name="CSFP Char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" l="1"/>
  <c r="C15" i="6"/>
  <c r="D15" i="2"/>
  <c r="D14" i="6"/>
  <c r="D13" i="6"/>
  <c r="D12" i="6"/>
  <c r="D11" i="6"/>
  <c r="D10" i="6"/>
  <c r="D9" i="6"/>
  <c r="D8" i="6"/>
  <c r="D7" i="6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D7" i="2"/>
  <c r="C7" i="2"/>
  <c r="D8" i="5"/>
  <c r="D9" i="5"/>
  <c r="D10" i="5"/>
  <c r="D11" i="5"/>
  <c r="D12" i="5"/>
  <c r="D13" i="5"/>
  <c r="D14" i="5"/>
  <c r="C8" i="5"/>
  <c r="C9" i="5"/>
  <c r="C10" i="5"/>
  <c r="C11" i="5"/>
  <c r="C12" i="5"/>
  <c r="C13" i="5"/>
  <c r="C14" i="5"/>
  <c r="C15" i="5"/>
  <c r="D7" i="5"/>
  <c r="C7" i="5"/>
  <c r="G5" i="1"/>
  <c r="B7" i="2" s="1"/>
  <c r="K6" i="1"/>
  <c r="B8" i="5" s="1"/>
  <c r="K7" i="1"/>
  <c r="B9" i="5" s="1"/>
  <c r="K8" i="1"/>
  <c r="M8" i="1" s="1"/>
  <c r="K9" i="1"/>
  <c r="L9" i="1" s="1"/>
  <c r="K10" i="1"/>
  <c r="B12" i="5" s="1"/>
  <c r="K11" i="1"/>
  <c r="B13" i="5" s="1"/>
  <c r="K12" i="1"/>
  <c r="M12" i="1" s="1"/>
  <c r="K13" i="1"/>
  <c r="K5" i="1"/>
  <c r="B7" i="5" s="1"/>
  <c r="G6" i="1"/>
  <c r="B8" i="2" s="1"/>
  <c r="G7" i="1"/>
  <c r="B9" i="2" s="1"/>
  <c r="G8" i="1"/>
  <c r="H8" i="1" s="1"/>
  <c r="G9" i="1"/>
  <c r="I9" i="1" s="1"/>
  <c r="G10" i="1"/>
  <c r="B12" i="2" s="1"/>
  <c r="G11" i="1"/>
  <c r="B13" i="2" s="1"/>
  <c r="G12" i="1"/>
  <c r="H12" i="1" s="1"/>
  <c r="G13" i="1"/>
  <c r="I13" i="1" s="1"/>
  <c r="I5" i="1" l="1"/>
  <c r="M13" i="1"/>
  <c r="D15" i="5" s="1"/>
  <c r="M9" i="1"/>
  <c r="M5" i="1"/>
  <c r="L12" i="1"/>
  <c r="L10" i="1"/>
  <c r="L6" i="1"/>
  <c r="B15" i="5"/>
  <c r="B11" i="5"/>
  <c r="M11" i="1"/>
  <c r="M7" i="1"/>
  <c r="B14" i="5"/>
  <c r="B10" i="5"/>
  <c r="L7" i="1"/>
  <c r="M10" i="1"/>
  <c r="M6" i="1"/>
  <c r="I8" i="1"/>
  <c r="B15" i="2"/>
  <c r="B14" i="2"/>
  <c r="H5" i="1"/>
  <c r="I12" i="1"/>
  <c r="B11" i="2"/>
  <c r="H7" i="1"/>
  <c r="I7" i="1"/>
  <c r="H11" i="1"/>
  <c r="I11" i="1"/>
  <c r="B10" i="2"/>
  <c r="H6" i="1"/>
  <c r="H13" i="1"/>
  <c r="C15" i="2" s="1"/>
  <c r="H9" i="1"/>
  <c r="I10" i="1"/>
  <c r="I6" i="1"/>
  <c r="H10" i="1"/>
</calcChain>
</file>

<file path=xl/sharedStrings.xml><?xml version="1.0" encoding="utf-8"?>
<sst xmlns="http://schemas.openxmlformats.org/spreadsheetml/2006/main" count="39" uniqueCount="19">
  <si>
    <t>Date</t>
  </si>
  <si>
    <t>Federal Poverty Level</t>
  </si>
  <si>
    <t>Household Size</t>
  </si>
  <si>
    <t>Guideline Level</t>
  </si>
  <si>
    <t>Amount per person above 8</t>
  </si>
  <si>
    <t>Per Year</t>
  </si>
  <si>
    <t>Per Month</t>
  </si>
  <si>
    <t>Per Week</t>
  </si>
  <si>
    <t>CSFP Federally Mandated %</t>
  </si>
  <si>
    <t>TEFAP State Mandated %</t>
  </si>
  <si>
    <t>TEFAP</t>
  </si>
  <si>
    <t>CSFP</t>
  </si>
  <si>
    <t>The Emergency Food Assistance Program</t>
  </si>
  <si>
    <t>Income Eligibility Guidelines</t>
  </si>
  <si>
    <t>The Commodity Supplemental Food Program</t>
  </si>
  <si>
    <t>Federal Poverty Guidelines 130% Poverty Level</t>
  </si>
  <si>
    <t>Federal Poverty Guidelines 150% Poverty Level</t>
  </si>
  <si>
    <t>Federal Poverty Guidelines 100% Poverty Level</t>
  </si>
  <si>
    <t>FEDERAL POVERTY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</si>
</sst>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2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5" fillId="0" borderId="0" xfId="0" applyFont="1" applyFill="1"/>
    <xf numFmtId="0" fontId="5" fillId="0" borderId="0" xfId="0" applyFont="1"/>
    <xf numFmtId="164" fontId="5" fillId="0" borderId="0" xfId="0" applyNumberFormat="1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4BEFF-2A7F-4EB6-881F-0C6D38F91729}">
  <dimension ref="A1:M17"/>
  <sheetViews>
    <sheetView tabSelected="1" workbookViewId="0">
      <selection activeCell="I31" sqref="I31"/>
    </sheetView>
  </sheetViews>
  <sheetFormatPr defaultRowHeight="15" x14ac:dyDescent="0.25"/>
  <cols>
    <col min="1" max="1" width="20.85546875" customWidth="1"/>
    <col min="2" max="2" width="9.5703125" bestFit="1" customWidth="1"/>
    <col min="3" max="3" width="4.42578125" customWidth="1"/>
    <col min="4" max="4" width="13.28515625" bestFit="1" customWidth="1"/>
    <col min="5" max="5" width="3.5703125" customWidth="1"/>
    <col min="6" max="6" width="5" customWidth="1"/>
    <col min="7" max="7" width="9" bestFit="1" customWidth="1"/>
    <col min="8" max="9" width="10.5703125" bestFit="1" customWidth="1"/>
    <col min="10" max="10" width="5.140625" customWidth="1"/>
    <col min="12" max="13" width="10.5703125" bestFit="1" customWidth="1"/>
  </cols>
  <sheetData>
    <row r="1" spans="1:13" x14ac:dyDescent="0.25">
      <c r="A1" t="s">
        <v>0</v>
      </c>
      <c r="B1" s="1">
        <v>44602</v>
      </c>
    </row>
    <row r="3" spans="1:13" x14ac:dyDescent="0.25">
      <c r="A3" s="18" t="s">
        <v>1</v>
      </c>
      <c r="B3" s="18"/>
      <c r="C3" s="18"/>
      <c r="D3" s="18"/>
      <c r="G3" s="19" t="s">
        <v>10</v>
      </c>
      <c r="H3" s="19"/>
      <c r="I3" s="19"/>
      <c r="K3" s="20" t="s">
        <v>11</v>
      </c>
      <c r="L3" s="20"/>
      <c r="M3" s="20"/>
    </row>
    <row r="4" spans="1:13" x14ac:dyDescent="0.25">
      <c r="A4" s="2" t="s">
        <v>2</v>
      </c>
      <c r="B4" s="2"/>
      <c r="C4" s="2"/>
      <c r="D4" s="2" t="s">
        <v>3</v>
      </c>
      <c r="E4" s="2"/>
      <c r="G4" s="6" t="s">
        <v>5</v>
      </c>
      <c r="H4" s="6" t="s">
        <v>6</v>
      </c>
      <c r="I4" s="6" t="s">
        <v>7</v>
      </c>
      <c r="K4" s="8" t="s">
        <v>5</v>
      </c>
      <c r="L4" s="8" t="s">
        <v>6</v>
      </c>
      <c r="M4" s="8" t="s">
        <v>7</v>
      </c>
    </row>
    <row r="5" spans="1:13" x14ac:dyDescent="0.25">
      <c r="A5" s="2">
        <v>1</v>
      </c>
      <c r="B5" s="2"/>
      <c r="C5" s="2"/>
      <c r="D5" s="4">
        <v>13590</v>
      </c>
      <c r="E5" s="2"/>
      <c r="G5" s="7">
        <f>$D$5*$D$17</f>
        <v>20385</v>
      </c>
      <c r="H5" s="7">
        <f>G5/12</f>
        <v>1698.75</v>
      </c>
      <c r="I5" s="7">
        <f>G5/52</f>
        <v>392.01923076923077</v>
      </c>
      <c r="K5" s="9">
        <f>D5*$D$16</f>
        <v>17667</v>
      </c>
      <c r="L5" s="9">
        <v>1473</v>
      </c>
      <c r="M5" s="9">
        <f>K5/52</f>
        <v>339.75</v>
      </c>
    </row>
    <row r="6" spans="1:13" x14ac:dyDescent="0.25">
      <c r="A6" s="2">
        <v>2</v>
      </c>
      <c r="B6" s="2"/>
      <c r="C6" s="2"/>
      <c r="D6" s="4">
        <v>18310</v>
      </c>
      <c r="E6" s="2"/>
      <c r="G6" s="7">
        <f t="shared" ref="G6:G13" si="0">D6*$D$17</f>
        <v>27465</v>
      </c>
      <c r="H6" s="7">
        <f t="shared" ref="H6:H13" si="1">G6/12</f>
        <v>2288.75</v>
      </c>
      <c r="I6" s="7">
        <f t="shared" ref="I6:I13" si="2">G6/52</f>
        <v>528.17307692307691</v>
      </c>
      <c r="K6" s="9">
        <f t="shared" ref="K6:K13" si="3">D6*$D$16</f>
        <v>23803</v>
      </c>
      <c r="L6" s="9">
        <f t="shared" ref="L6:L12" si="4">K6/12</f>
        <v>1983.5833333333333</v>
      </c>
      <c r="M6" s="9">
        <f t="shared" ref="M6:M13" si="5">K6/52</f>
        <v>457.75</v>
      </c>
    </row>
    <row r="7" spans="1:13" x14ac:dyDescent="0.25">
      <c r="A7" s="2">
        <v>3</v>
      </c>
      <c r="B7" s="2"/>
      <c r="C7" s="2"/>
      <c r="D7" s="4">
        <v>23030</v>
      </c>
      <c r="E7" s="2"/>
      <c r="G7" s="7">
        <f t="shared" si="0"/>
        <v>34545</v>
      </c>
      <c r="H7" s="7">
        <f t="shared" si="1"/>
        <v>2878.75</v>
      </c>
      <c r="I7" s="7">
        <f t="shared" si="2"/>
        <v>664.32692307692309</v>
      </c>
      <c r="K7" s="9">
        <f t="shared" si="3"/>
        <v>29939</v>
      </c>
      <c r="L7" s="9">
        <f t="shared" si="4"/>
        <v>2494.9166666666665</v>
      </c>
      <c r="M7" s="9">
        <f t="shared" si="5"/>
        <v>575.75</v>
      </c>
    </row>
    <row r="8" spans="1:13" x14ac:dyDescent="0.25">
      <c r="A8" s="2">
        <v>4</v>
      </c>
      <c r="B8" s="2"/>
      <c r="C8" s="2"/>
      <c r="D8" s="4">
        <v>27750</v>
      </c>
      <c r="E8" s="2"/>
      <c r="G8" s="7">
        <f t="shared" si="0"/>
        <v>41625</v>
      </c>
      <c r="H8" s="7">
        <f t="shared" si="1"/>
        <v>3468.75</v>
      </c>
      <c r="I8" s="7">
        <f t="shared" si="2"/>
        <v>800.48076923076928</v>
      </c>
      <c r="K8" s="9">
        <f t="shared" si="3"/>
        <v>36075</v>
      </c>
      <c r="L8" s="9">
        <v>3007</v>
      </c>
      <c r="M8" s="9">
        <f t="shared" si="5"/>
        <v>693.75</v>
      </c>
    </row>
    <row r="9" spans="1:13" x14ac:dyDescent="0.25">
      <c r="A9" s="2">
        <v>5</v>
      </c>
      <c r="B9" s="2"/>
      <c r="C9" s="2"/>
      <c r="D9" s="4">
        <v>32470</v>
      </c>
      <c r="E9" s="2"/>
      <c r="G9" s="7">
        <f t="shared" si="0"/>
        <v>48705</v>
      </c>
      <c r="H9" s="7">
        <f t="shared" si="1"/>
        <v>4058.75</v>
      </c>
      <c r="I9" s="7">
        <f t="shared" si="2"/>
        <v>936.63461538461536</v>
      </c>
      <c r="K9" s="9">
        <f t="shared" si="3"/>
        <v>42211</v>
      </c>
      <c r="L9" s="9">
        <f t="shared" si="4"/>
        <v>3517.5833333333335</v>
      </c>
      <c r="M9" s="9">
        <f t="shared" si="5"/>
        <v>811.75</v>
      </c>
    </row>
    <row r="10" spans="1:13" x14ac:dyDescent="0.25">
      <c r="A10" s="2">
        <v>6</v>
      </c>
      <c r="B10" s="2"/>
      <c r="C10" s="2"/>
      <c r="D10" s="4">
        <v>37190</v>
      </c>
      <c r="E10" s="2"/>
      <c r="G10" s="7">
        <f t="shared" si="0"/>
        <v>55785</v>
      </c>
      <c r="H10" s="7">
        <f t="shared" si="1"/>
        <v>4648.75</v>
      </c>
      <c r="I10" s="7">
        <f t="shared" si="2"/>
        <v>1072.7884615384614</v>
      </c>
      <c r="K10" s="9">
        <f t="shared" si="3"/>
        <v>48347</v>
      </c>
      <c r="L10" s="9">
        <f t="shared" si="4"/>
        <v>4028.9166666666665</v>
      </c>
      <c r="M10" s="9">
        <f t="shared" si="5"/>
        <v>929.75</v>
      </c>
    </row>
    <row r="11" spans="1:13" x14ac:dyDescent="0.25">
      <c r="A11" s="2">
        <v>7</v>
      </c>
      <c r="B11" s="2"/>
      <c r="C11" s="2"/>
      <c r="D11" s="4">
        <v>41910</v>
      </c>
      <c r="E11" s="2"/>
      <c r="G11" s="7">
        <f t="shared" si="0"/>
        <v>62865</v>
      </c>
      <c r="H11" s="7">
        <f t="shared" si="1"/>
        <v>5238.75</v>
      </c>
      <c r="I11" s="7">
        <f t="shared" si="2"/>
        <v>1208.9423076923076</v>
      </c>
      <c r="K11" s="9">
        <f t="shared" si="3"/>
        <v>54483</v>
      </c>
      <c r="L11" s="9">
        <v>4541</v>
      </c>
      <c r="M11" s="9">
        <f t="shared" si="5"/>
        <v>1047.75</v>
      </c>
    </row>
    <row r="12" spans="1:13" x14ac:dyDescent="0.25">
      <c r="A12" s="2">
        <v>8</v>
      </c>
      <c r="B12" s="2"/>
      <c r="C12" s="2"/>
      <c r="D12" s="4">
        <v>46630</v>
      </c>
      <c r="E12" s="2"/>
      <c r="G12" s="7">
        <f t="shared" si="0"/>
        <v>69945</v>
      </c>
      <c r="H12" s="7">
        <f t="shared" si="1"/>
        <v>5828.75</v>
      </c>
      <c r="I12" s="7">
        <f t="shared" si="2"/>
        <v>1345.0961538461538</v>
      </c>
      <c r="K12" s="9">
        <f t="shared" si="3"/>
        <v>60619</v>
      </c>
      <c r="L12" s="9">
        <f t="shared" si="4"/>
        <v>5051.583333333333</v>
      </c>
      <c r="M12" s="9">
        <f t="shared" si="5"/>
        <v>1165.75</v>
      </c>
    </row>
    <row r="13" spans="1:13" x14ac:dyDescent="0.25">
      <c r="A13" s="3" t="s">
        <v>4</v>
      </c>
      <c r="B13" s="2"/>
      <c r="C13" s="2"/>
      <c r="D13" s="4">
        <v>4720</v>
      </c>
      <c r="E13" s="2"/>
      <c r="G13" s="7">
        <f t="shared" si="0"/>
        <v>7080</v>
      </c>
      <c r="H13" s="7">
        <f t="shared" si="1"/>
        <v>590</v>
      </c>
      <c r="I13" s="7">
        <f t="shared" si="2"/>
        <v>136.15384615384616</v>
      </c>
      <c r="K13" s="9">
        <f t="shared" si="3"/>
        <v>6136</v>
      </c>
      <c r="L13" s="9">
        <v>512</v>
      </c>
      <c r="M13" s="9">
        <f t="shared" si="5"/>
        <v>118</v>
      </c>
    </row>
    <row r="16" spans="1:13" x14ac:dyDescent="0.25">
      <c r="A16" t="s">
        <v>8</v>
      </c>
      <c r="D16" s="5">
        <v>1.3</v>
      </c>
    </row>
    <row r="17" spans="1:4" x14ac:dyDescent="0.25">
      <c r="A17" t="s">
        <v>9</v>
      </c>
      <c r="D17" s="5">
        <v>1.5</v>
      </c>
    </row>
  </sheetData>
  <mergeCells count="3">
    <mergeCell ref="A3:D3"/>
    <mergeCell ref="G3:I3"/>
    <mergeCell ref="K3:M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50C8-6C59-4F37-80A5-F7DAFA0C1B5E}">
  <dimension ref="A1:E15"/>
  <sheetViews>
    <sheetView workbookViewId="0">
      <selection activeCell="F7" sqref="F7"/>
    </sheetView>
  </sheetViews>
  <sheetFormatPr defaultRowHeight="15" x14ac:dyDescent="0.25"/>
  <cols>
    <col min="1" max="1" width="29.28515625" customWidth="1"/>
    <col min="2" max="2" width="21.85546875" customWidth="1"/>
    <col min="3" max="4" width="19" customWidth="1"/>
  </cols>
  <sheetData>
    <row r="1" spans="1:5" ht="31.5" x14ac:dyDescent="0.5">
      <c r="A1" s="21" t="s">
        <v>18</v>
      </c>
      <c r="B1" s="21"/>
      <c r="C1" s="21"/>
      <c r="D1" s="21"/>
    </row>
    <row r="2" spans="1:5" ht="28.5" x14ac:dyDescent="0.45">
      <c r="A2" s="22" t="s">
        <v>13</v>
      </c>
      <c r="B2" s="22"/>
      <c r="C2" s="22"/>
      <c r="D2" s="22"/>
    </row>
    <row r="3" spans="1:5" ht="28.5" x14ac:dyDescent="0.45">
      <c r="A3" s="23">
        <v>2022</v>
      </c>
      <c r="B3" s="23"/>
      <c r="C3" s="23"/>
      <c r="D3" s="23"/>
    </row>
    <row r="4" spans="1:5" ht="28.5" x14ac:dyDescent="0.45">
      <c r="A4" s="24" t="s">
        <v>17</v>
      </c>
      <c r="B4" s="25"/>
      <c r="C4" s="25"/>
      <c r="D4" s="25"/>
    </row>
    <row r="6" spans="1:5" s="11" customFormat="1" ht="45" customHeight="1" x14ac:dyDescent="0.35">
      <c r="A6" s="26" t="s">
        <v>2</v>
      </c>
      <c r="B6" s="26" t="s">
        <v>5</v>
      </c>
      <c r="C6" s="26" t="s">
        <v>6</v>
      </c>
      <c r="D6" s="26" t="s">
        <v>7</v>
      </c>
      <c r="E6" s="10"/>
    </row>
    <row r="7" spans="1:5" s="11" customFormat="1" ht="45" customHeight="1" x14ac:dyDescent="0.35">
      <c r="A7" s="13">
        <v>1</v>
      </c>
      <c r="B7" s="16">
        <v>13590</v>
      </c>
      <c r="C7" s="16">
        <v>1133</v>
      </c>
      <c r="D7" s="16">
        <f>B7/52</f>
        <v>261.34615384615387</v>
      </c>
      <c r="E7" s="12"/>
    </row>
    <row r="8" spans="1:5" s="11" customFormat="1" ht="45" customHeight="1" x14ac:dyDescent="0.35">
      <c r="A8" s="13">
        <v>2</v>
      </c>
      <c r="B8" s="16">
        <v>18310</v>
      </c>
      <c r="C8" s="16">
        <v>1526</v>
      </c>
      <c r="D8" s="16">
        <f t="shared" ref="D8:D14" si="0">B8/52</f>
        <v>352.11538461538464</v>
      </c>
      <c r="E8" s="12"/>
    </row>
    <row r="9" spans="1:5" s="11" customFormat="1" ht="45" customHeight="1" x14ac:dyDescent="0.35">
      <c r="A9" s="13">
        <v>3</v>
      </c>
      <c r="B9" s="16">
        <v>23030</v>
      </c>
      <c r="C9" s="16">
        <v>1919</v>
      </c>
      <c r="D9" s="16">
        <f t="shared" si="0"/>
        <v>442.88461538461536</v>
      </c>
      <c r="E9" s="12"/>
    </row>
    <row r="10" spans="1:5" s="11" customFormat="1" ht="45" customHeight="1" x14ac:dyDescent="0.35">
      <c r="A10" s="13">
        <v>4</v>
      </c>
      <c r="B10" s="16">
        <v>27750</v>
      </c>
      <c r="C10" s="16">
        <v>2313</v>
      </c>
      <c r="D10" s="16">
        <f t="shared" si="0"/>
        <v>533.65384615384619</v>
      </c>
      <c r="E10" s="12"/>
    </row>
    <row r="11" spans="1:5" s="11" customFormat="1" ht="45" customHeight="1" x14ac:dyDescent="0.35">
      <c r="A11" s="13">
        <v>5</v>
      </c>
      <c r="B11" s="16">
        <v>32470</v>
      </c>
      <c r="C11" s="16">
        <v>2706</v>
      </c>
      <c r="D11" s="16">
        <f t="shared" si="0"/>
        <v>624.42307692307691</v>
      </c>
      <c r="E11" s="12"/>
    </row>
    <row r="12" spans="1:5" s="11" customFormat="1" ht="45" customHeight="1" x14ac:dyDescent="0.35">
      <c r="A12" s="13">
        <v>6</v>
      </c>
      <c r="B12" s="16">
        <v>37190</v>
      </c>
      <c r="C12" s="16">
        <v>3099</v>
      </c>
      <c r="D12" s="16">
        <f t="shared" si="0"/>
        <v>715.19230769230774</v>
      </c>
      <c r="E12" s="12"/>
    </row>
    <row r="13" spans="1:5" s="11" customFormat="1" ht="45" customHeight="1" x14ac:dyDescent="0.35">
      <c r="A13" s="13">
        <v>7</v>
      </c>
      <c r="B13" s="16">
        <v>41910</v>
      </c>
      <c r="C13" s="16">
        <v>3493</v>
      </c>
      <c r="D13" s="16">
        <f t="shared" si="0"/>
        <v>805.96153846153845</v>
      </c>
      <c r="E13" s="12"/>
    </row>
    <row r="14" spans="1:5" s="11" customFormat="1" ht="45" customHeight="1" x14ac:dyDescent="0.35">
      <c r="A14" s="13">
        <v>8</v>
      </c>
      <c r="B14" s="16">
        <v>46630</v>
      </c>
      <c r="C14" s="16">
        <v>3886</v>
      </c>
      <c r="D14" s="16">
        <f t="shared" si="0"/>
        <v>896.73076923076928</v>
      </c>
      <c r="E14" s="12"/>
    </row>
    <row r="15" spans="1:5" ht="46.5" x14ac:dyDescent="0.35">
      <c r="A15" s="14" t="s">
        <v>4</v>
      </c>
      <c r="B15" s="16">
        <v>4720</v>
      </c>
      <c r="C15" s="16">
        <f>B15/12</f>
        <v>393.33333333333331</v>
      </c>
      <c r="D15" s="16">
        <f>B15/52</f>
        <v>90.769230769230774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E948F-E242-420C-A8A9-E7036CD03E1E}">
  <dimension ref="A1:E15"/>
  <sheetViews>
    <sheetView workbookViewId="0">
      <selection activeCell="C15" sqref="C15"/>
    </sheetView>
  </sheetViews>
  <sheetFormatPr defaultRowHeight="15" x14ac:dyDescent="0.25"/>
  <cols>
    <col min="1" max="1" width="29.28515625" customWidth="1"/>
    <col min="2" max="2" width="21.85546875" customWidth="1"/>
    <col min="3" max="4" width="19" customWidth="1"/>
  </cols>
  <sheetData>
    <row r="1" spans="1:5" ht="31.5" x14ac:dyDescent="0.5">
      <c r="A1" s="21" t="s">
        <v>12</v>
      </c>
      <c r="B1" s="21"/>
      <c r="C1" s="21"/>
      <c r="D1" s="21"/>
    </row>
    <row r="2" spans="1:5" ht="28.5" x14ac:dyDescent="0.45">
      <c r="A2" s="22" t="s">
        <v>13</v>
      </c>
      <c r="B2" s="22"/>
      <c r="C2" s="22"/>
      <c r="D2" s="22"/>
    </row>
    <row r="3" spans="1:5" ht="28.5" x14ac:dyDescent="0.45">
      <c r="A3" s="23">
        <v>2022</v>
      </c>
      <c r="B3" s="23"/>
      <c r="C3" s="23"/>
      <c r="D3" s="23"/>
    </row>
    <row r="4" spans="1:5" ht="28.5" x14ac:dyDescent="0.45">
      <c r="A4" s="24" t="s">
        <v>16</v>
      </c>
      <c r="B4" s="25"/>
      <c r="C4" s="25"/>
      <c r="D4" s="25"/>
    </row>
    <row r="6" spans="1:5" s="11" customFormat="1" ht="45" customHeight="1" x14ac:dyDescent="0.35">
      <c r="A6" s="15" t="s">
        <v>2</v>
      </c>
      <c r="B6" s="15" t="s">
        <v>5</v>
      </c>
      <c r="C6" s="15" t="s">
        <v>6</v>
      </c>
      <c r="D6" s="15" t="s">
        <v>7</v>
      </c>
      <c r="E6" s="10"/>
    </row>
    <row r="7" spans="1:5" s="11" customFormat="1" ht="45" customHeight="1" x14ac:dyDescent="0.35">
      <c r="A7" s="13">
        <v>1</v>
      </c>
      <c r="B7" s="16">
        <f>'Income Levels'!G5</f>
        <v>20385</v>
      </c>
      <c r="C7" s="16">
        <f>'Income Levels'!H5</f>
        <v>1698.75</v>
      </c>
      <c r="D7" s="16">
        <f>'Income Levels'!I5</f>
        <v>392.01923076923077</v>
      </c>
      <c r="E7" s="12"/>
    </row>
    <row r="8" spans="1:5" s="11" customFormat="1" ht="45" customHeight="1" x14ac:dyDescent="0.35">
      <c r="A8" s="13">
        <v>2</v>
      </c>
      <c r="B8" s="16">
        <f>'Income Levels'!G6</f>
        <v>27465</v>
      </c>
      <c r="C8" s="16">
        <f>'Income Levels'!H6</f>
        <v>2288.75</v>
      </c>
      <c r="D8" s="16">
        <f>'Income Levels'!I6</f>
        <v>528.17307692307691</v>
      </c>
      <c r="E8" s="12"/>
    </row>
    <row r="9" spans="1:5" s="11" customFormat="1" ht="45" customHeight="1" x14ac:dyDescent="0.35">
      <c r="A9" s="13">
        <v>3</v>
      </c>
      <c r="B9" s="16">
        <f>'Income Levels'!G7</f>
        <v>34545</v>
      </c>
      <c r="C9" s="16">
        <f>'Income Levels'!H7</f>
        <v>2878.75</v>
      </c>
      <c r="D9" s="16">
        <f>'Income Levels'!I7</f>
        <v>664.32692307692309</v>
      </c>
      <c r="E9" s="12"/>
    </row>
    <row r="10" spans="1:5" s="11" customFormat="1" ht="45" customHeight="1" x14ac:dyDescent="0.35">
      <c r="A10" s="13">
        <v>4</v>
      </c>
      <c r="B10" s="16">
        <f>'Income Levels'!G8</f>
        <v>41625</v>
      </c>
      <c r="C10" s="16">
        <f>'Income Levels'!H8</f>
        <v>3468.75</v>
      </c>
      <c r="D10" s="16">
        <f>'Income Levels'!I8</f>
        <v>800.48076923076928</v>
      </c>
      <c r="E10" s="12"/>
    </row>
    <row r="11" spans="1:5" s="11" customFormat="1" ht="45" customHeight="1" x14ac:dyDescent="0.35">
      <c r="A11" s="13">
        <v>5</v>
      </c>
      <c r="B11" s="16">
        <f>'Income Levels'!G9</f>
        <v>48705</v>
      </c>
      <c r="C11" s="16">
        <f>'Income Levels'!H9</f>
        <v>4058.75</v>
      </c>
      <c r="D11" s="16">
        <f>'Income Levels'!I9</f>
        <v>936.63461538461536</v>
      </c>
      <c r="E11" s="12"/>
    </row>
    <row r="12" spans="1:5" s="11" customFormat="1" ht="45" customHeight="1" x14ac:dyDescent="0.35">
      <c r="A12" s="13">
        <v>6</v>
      </c>
      <c r="B12" s="16">
        <f>'Income Levels'!G10</f>
        <v>55785</v>
      </c>
      <c r="C12" s="16">
        <f>'Income Levels'!H10</f>
        <v>4648.75</v>
      </c>
      <c r="D12" s="16">
        <f>'Income Levels'!I10</f>
        <v>1072.7884615384614</v>
      </c>
      <c r="E12" s="12"/>
    </row>
    <row r="13" spans="1:5" s="11" customFormat="1" ht="45" customHeight="1" x14ac:dyDescent="0.35">
      <c r="A13" s="13">
        <v>7</v>
      </c>
      <c r="B13" s="16">
        <f>'Income Levels'!G11</f>
        <v>62865</v>
      </c>
      <c r="C13" s="16">
        <f>'Income Levels'!H11</f>
        <v>5238.75</v>
      </c>
      <c r="D13" s="16">
        <f>'Income Levels'!I11</f>
        <v>1208.9423076923076</v>
      </c>
      <c r="E13" s="12"/>
    </row>
    <row r="14" spans="1:5" s="11" customFormat="1" ht="45" customHeight="1" x14ac:dyDescent="0.35">
      <c r="A14" s="13">
        <v>8</v>
      </c>
      <c r="B14" s="16">
        <f>'Income Levels'!G12</f>
        <v>69945</v>
      </c>
      <c r="C14" s="16">
        <f>'Income Levels'!H12</f>
        <v>5828.75</v>
      </c>
      <c r="D14" s="16">
        <f>'Income Levels'!I12</f>
        <v>1345.0961538461538</v>
      </c>
      <c r="E14" s="12"/>
    </row>
    <row r="15" spans="1:5" s="11" customFormat="1" ht="46.5" x14ac:dyDescent="0.35">
      <c r="A15" s="14" t="s">
        <v>4</v>
      </c>
      <c r="B15" s="16">
        <f>'Income Levels'!G13</f>
        <v>7080</v>
      </c>
      <c r="C15" s="16">
        <f>'Income Levels'!H13</f>
        <v>590</v>
      </c>
      <c r="D15" s="16">
        <f>'Income Levels'!I13</f>
        <v>136.15384615384616</v>
      </c>
      <c r="E15" s="12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5D85-0CA9-49DC-B362-202B9ABF730C}">
  <dimension ref="A1:E15"/>
  <sheetViews>
    <sheetView workbookViewId="0">
      <selection activeCell="F9" sqref="F9"/>
    </sheetView>
  </sheetViews>
  <sheetFormatPr defaultRowHeight="15" x14ac:dyDescent="0.25"/>
  <cols>
    <col min="1" max="1" width="29.28515625" customWidth="1"/>
    <col min="2" max="2" width="21.85546875" customWidth="1"/>
    <col min="3" max="4" width="19" customWidth="1"/>
  </cols>
  <sheetData>
    <row r="1" spans="1:5" ht="31.5" x14ac:dyDescent="0.5">
      <c r="A1" s="21" t="s">
        <v>14</v>
      </c>
      <c r="B1" s="21"/>
      <c r="C1" s="21"/>
      <c r="D1" s="21"/>
    </row>
    <row r="2" spans="1:5" ht="28.5" x14ac:dyDescent="0.45">
      <c r="A2" s="22" t="s">
        <v>13</v>
      </c>
      <c r="B2" s="22"/>
      <c r="C2" s="22"/>
      <c r="D2" s="22"/>
    </row>
    <row r="3" spans="1:5" ht="28.5" x14ac:dyDescent="0.45">
      <c r="A3" s="23">
        <v>2022</v>
      </c>
      <c r="B3" s="23"/>
      <c r="C3" s="23"/>
      <c r="D3" s="23"/>
    </row>
    <row r="4" spans="1:5" ht="28.5" x14ac:dyDescent="0.45">
      <c r="A4" s="24" t="s">
        <v>15</v>
      </c>
      <c r="B4" s="25"/>
      <c r="C4" s="25"/>
      <c r="D4" s="25"/>
    </row>
    <row r="6" spans="1:5" s="11" customFormat="1" ht="45" customHeight="1" x14ac:dyDescent="0.35">
      <c r="A6" s="17" t="s">
        <v>2</v>
      </c>
      <c r="B6" s="17" t="s">
        <v>5</v>
      </c>
      <c r="C6" s="17" t="s">
        <v>6</v>
      </c>
      <c r="D6" s="17" t="s">
        <v>7</v>
      </c>
      <c r="E6" s="10"/>
    </row>
    <row r="7" spans="1:5" s="11" customFormat="1" ht="45" customHeight="1" x14ac:dyDescent="0.35">
      <c r="A7" s="13">
        <v>1</v>
      </c>
      <c r="B7" s="16">
        <f>'Income Levels'!K5</f>
        <v>17667</v>
      </c>
      <c r="C7" s="16">
        <f>'Income Levels'!L5</f>
        <v>1473</v>
      </c>
      <c r="D7" s="16">
        <f>'Income Levels'!M5</f>
        <v>339.75</v>
      </c>
      <c r="E7" s="12"/>
    </row>
    <row r="8" spans="1:5" s="11" customFormat="1" ht="45" customHeight="1" x14ac:dyDescent="0.35">
      <c r="A8" s="13">
        <v>2</v>
      </c>
      <c r="B8" s="16">
        <f>'Income Levels'!K6</f>
        <v>23803</v>
      </c>
      <c r="C8" s="16">
        <f>'Income Levels'!L6</f>
        <v>1983.5833333333333</v>
      </c>
      <c r="D8" s="16">
        <f>'Income Levels'!M6</f>
        <v>457.75</v>
      </c>
      <c r="E8" s="12"/>
    </row>
    <row r="9" spans="1:5" s="11" customFormat="1" ht="45" customHeight="1" x14ac:dyDescent="0.35">
      <c r="A9" s="13">
        <v>3</v>
      </c>
      <c r="B9" s="16">
        <f>'Income Levels'!K7</f>
        <v>29939</v>
      </c>
      <c r="C9" s="16">
        <f>'Income Levels'!L7</f>
        <v>2494.9166666666665</v>
      </c>
      <c r="D9" s="16">
        <f>'Income Levels'!M7</f>
        <v>575.75</v>
      </c>
      <c r="E9" s="12"/>
    </row>
    <row r="10" spans="1:5" s="11" customFormat="1" ht="45" customHeight="1" x14ac:dyDescent="0.35">
      <c r="A10" s="13">
        <v>4</v>
      </c>
      <c r="B10" s="16">
        <f>'Income Levels'!K8</f>
        <v>36075</v>
      </c>
      <c r="C10" s="16">
        <f>'Income Levels'!L8</f>
        <v>3007</v>
      </c>
      <c r="D10" s="16">
        <f>'Income Levels'!M8</f>
        <v>693.75</v>
      </c>
      <c r="E10" s="12"/>
    </row>
    <row r="11" spans="1:5" s="11" customFormat="1" ht="45" customHeight="1" x14ac:dyDescent="0.35">
      <c r="A11" s="13">
        <v>5</v>
      </c>
      <c r="B11" s="16">
        <f>'Income Levels'!K9</f>
        <v>42211</v>
      </c>
      <c r="C11" s="16">
        <f>'Income Levels'!L9</f>
        <v>3517.5833333333335</v>
      </c>
      <c r="D11" s="16">
        <f>'Income Levels'!M9</f>
        <v>811.75</v>
      </c>
      <c r="E11" s="12"/>
    </row>
    <row r="12" spans="1:5" s="11" customFormat="1" ht="45" customHeight="1" x14ac:dyDescent="0.35">
      <c r="A12" s="13">
        <v>6</v>
      </c>
      <c r="B12" s="16">
        <f>'Income Levels'!K10</f>
        <v>48347</v>
      </c>
      <c r="C12" s="16">
        <f>'Income Levels'!L10</f>
        <v>4028.9166666666665</v>
      </c>
      <c r="D12" s="16">
        <f>'Income Levels'!M10</f>
        <v>929.75</v>
      </c>
      <c r="E12" s="12"/>
    </row>
    <row r="13" spans="1:5" s="11" customFormat="1" ht="45" customHeight="1" x14ac:dyDescent="0.35">
      <c r="A13" s="13">
        <v>7</v>
      </c>
      <c r="B13" s="16">
        <f>'Income Levels'!K11</f>
        <v>54483</v>
      </c>
      <c r="C13" s="16">
        <f>'Income Levels'!L11</f>
        <v>4541</v>
      </c>
      <c r="D13" s="16">
        <f>'Income Levels'!M11</f>
        <v>1047.75</v>
      </c>
      <c r="E13" s="12"/>
    </row>
    <row r="14" spans="1:5" s="11" customFormat="1" ht="45" customHeight="1" x14ac:dyDescent="0.35">
      <c r="A14" s="13">
        <v>8</v>
      </c>
      <c r="B14" s="16">
        <f>'Income Levels'!K12</f>
        <v>60619</v>
      </c>
      <c r="C14" s="16">
        <f>'Income Levels'!L12</f>
        <v>5051.583333333333</v>
      </c>
      <c r="D14" s="16">
        <f>'Income Levels'!M12</f>
        <v>1165.75</v>
      </c>
      <c r="E14" s="12"/>
    </row>
    <row r="15" spans="1:5" s="11" customFormat="1" ht="46.5" x14ac:dyDescent="0.35">
      <c r="A15" s="14" t="s">
        <v>4</v>
      </c>
      <c r="B15" s="16">
        <f>'Income Levels'!K13</f>
        <v>6136</v>
      </c>
      <c r="C15" s="16">
        <f>'Income Levels'!L13</f>
        <v>512</v>
      </c>
      <c r="D15" s="16">
        <f>'Income Levels'!M13</f>
        <v>118</v>
      </c>
      <c r="E15" s="12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Levels</vt:lpstr>
      <vt:lpstr>FEDERAL</vt:lpstr>
      <vt:lpstr>TEFFAP Chart</vt:lpstr>
      <vt:lpstr>CSFP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Chris</dc:creator>
  <cp:lastModifiedBy>Autumn Shearin</cp:lastModifiedBy>
  <cp:lastPrinted>2022-07-01T15:26:27Z</cp:lastPrinted>
  <dcterms:created xsi:type="dcterms:W3CDTF">2019-07-02T13:59:42Z</dcterms:created>
  <dcterms:modified xsi:type="dcterms:W3CDTF">2022-07-01T15:26:31Z</dcterms:modified>
</cp:coreProperties>
</file>